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本院明细" sheetId="1" r:id="rId1"/>
  </sheets>
  <calcPr calcId="144525"/>
</workbook>
</file>

<file path=xl/sharedStrings.xml><?xml version="1.0" encoding="utf-8"?>
<sst xmlns="http://schemas.openxmlformats.org/spreadsheetml/2006/main" count="84" uniqueCount="80">
  <si>
    <t>部门结案率统计表</t>
  </si>
  <si>
    <t>统计：2024-1-1至2024-9-30</t>
  </si>
  <si>
    <t>序号</t>
  </si>
  <si>
    <t>部门</t>
  </si>
  <si>
    <t>旧存</t>
  </si>
  <si>
    <t>新收</t>
  </si>
  <si>
    <t>未结</t>
  </si>
  <si>
    <t>已结</t>
  </si>
  <si>
    <t>总数</t>
  </si>
  <si>
    <t>结案率</t>
  </si>
  <si>
    <t>距目标比率差值</t>
  </si>
  <si>
    <t>距目标结案数差值</t>
  </si>
  <si>
    <t>速裁团队</t>
  </si>
  <si>
    <t>424</t>
  </si>
  <si>
    <t>4065</t>
  </si>
  <si>
    <t>876</t>
  </si>
  <si>
    <t>3613</t>
  </si>
  <si>
    <t>80.48%</t>
  </si>
  <si>
    <t>坝头法庭</t>
  </si>
  <si>
    <t>17</t>
  </si>
  <si>
    <t>532</t>
  </si>
  <si>
    <t>70</t>
  </si>
  <si>
    <t>479</t>
  </si>
  <si>
    <t>87.24%</t>
  </si>
  <si>
    <t>超0.24%</t>
  </si>
  <si>
    <t>超1.32</t>
  </si>
  <si>
    <t>闫楼法庭</t>
  </si>
  <si>
    <t>9</t>
  </si>
  <si>
    <t>653</t>
  </si>
  <si>
    <t>102</t>
  </si>
  <si>
    <t>560</t>
  </si>
  <si>
    <t>84.59%</t>
  </si>
  <si>
    <t>堌阳法庭</t>
  </si>
  <si>
    <t>19</t>
  </si>
  <si>
    <t>588</t>
  </si>
  <si>
    <t>83</t>
  </si>
  <si>
    <t>524</t>
  </si>
  <si>
    <t>86.32%</t>
  </si>
  <si>
    <t>考城法庭</t>
  </si>
  <si>
    <t>15</t>
  </si>
  <si>
    <t>812</t>
  </si>
  <si>
    <t>86</t>
  </si>
  <si>
    <t>741</t>
  </si>
  <si>
    <t>超2.60%</t>
  </si>
  <si>
    <t>超21.50</t>
  </si>
  <si>
    <t>营 商 庭</t>
  </si>
  <si>
    <t>34</t>
  </si>
  <si>
    <t>174</t>
  </si>
  <si>
    <t>4</t>
  </si>
  <si>
    <t>204</t>
  </si>
  <si>
    <t>98.07%</t>
  </si>
  <si>
    <t>民事团队</t>
  </si>
  <si>
    <t>109</t>
  </si>
  <si>
    <t>1623</t>
  </si>
  <si>
    <t>471</t>
  </si>
  <si>
    <t>1261</t>
  </si>
  <si>
    <t>刑    庭</t>
  </si>
  <si>
    <t>431</t>
  </si>
  <si>
    <t>44</t>
  </si>
  <si>
    <t>402</t>
  </si>
  <si>
    <t>90.13%</t>
  </si>
  <si>
    <t>超0.13%</t>
  </si>
  <si>
    <t>超0.58</t>
  </si>
  <si>
    <t>行 政 庭</t>
  </si>
  <si>
    <t>96</t>
  </si>
  <si>
    <t>29</t>
  </si>
  <si>
    <t>84</t>
  </si>
  <si>
    <t>74.33%</t>
  </si>
  <si>
    <t>未分</t>
  </si>
  <si>
    <t>0</t>
  </si>
  <si>
    <t>5</t>
  </si>
  <si>
    <t>0%</t>
  </si>
  <si>
    <t>总    计</t>
  </si>
  <si>
    <t/>
  </si>
  <si>
    <t>659</t>
  </si>
  <si>
    <t>8996</t>
  </si>
  <si>
    <t>1770</t>
  </si>
  <si>
    <t>7885</t>
  </si>
  <si>
    <t>81.66%</t>
  </si>
  <si>
    <t xml:space="preserve"> 9月底全院结案率目标86%：速裁团队88%，法庭87%，民事团队76%，刑庭90%，行政庭78%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</si>
</sst>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20"/>
      <name val="楷体"/>
      <charset val="134"/>
    </font>
    <font>
      <sz val="14"/>
      <name val="楷体"/>
      <charset val="134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b/>
      <sz val="12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5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23" fillId="14" borderId="4" applyNumberFormat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10" fontId="5" fillId="4" borderId="2" xfId="0" applyNumberFormat="1" applyFont="1" applyFill="1" applyBorder="1" applyAlignment="1">
      <alignment horizontal="center" vertical="center" wrapText="1"/>
    </xf>
    <xf numFmtId="176" fontId="5" fillId="4" borderId="2" xfId="0" applyNumberFormat="1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/>
    </xf>
    <xf numFmtId="10" fontId="7" fillId="3" borderId="2" xfId="0" applyNumberFormat="1" applyFont="1" applyFill="1" applyBorder="1" applyAlignment="1">
      <alignment horizontal="center" vertical="center"/>
    </xf>
    <xf numFmtId="10" fontId="1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16"/>
  <sheetViews>
    <sheetView tabSelected="1" workbookViewId="0">
      <selection activeCell="E19" sqref="E19"/>
    </sheetView>
  </sheetViews>
  <sheetFormatPr defaultColWidth="9" defaultRowHeight="13.5"/>
  <cols>
    <col min="1" max="1" width="18.375" customWidth="1"/>
    <col min="2" max="2" width="8" customWidth="1"/>
    <col min="3" max="3" width="13" customWidth="1"/>
    <col min="4" max="4" width="8.125" customWidth="1"/>
    <col min="5" max="5" width="8.5" customWidth="1"/>
    <col min="6" max="6" width="9.375" customWidth="1"/>
    <col min="7" max="8" width="8.5" customWidth="1"/>
    <col min="9" max="9" width="10.875" customWidth="1"/>
    <col min="10" max="10" width="12.25" customWidth="1"/>
    <col min="11" max="11" width="12.875" customWidth="1"/>
    <col min="12" max="12" width="9.625" customWidth="1"/>
  </cols>
  <sheetData>
    <row r="1" ht="52.5" customHeight="1" spans="2:1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ht="26.25" customHeight="1" spans="2:11">
      <c r="B2" s="3" t="s">
        <v>1</v>
      </c>
      <c r="C2" s="3"/>
      <c r="D2" s="3"/>
      <c r="E2" s="3"/>
      <c r="F2" s="3"/>
      <c r="G2" s="4"/>
      <c r="H2" s="4"/>
      <c r="I2" s="4"/>
      <c r="J2" s="4"/>
      <c r="K2" s="4"/>
    </row>
    <row r="3" ht="61.5" customHeight="1" spans="2:11">
      <c r="B3" s="5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</row>
    <row r="4" customFormat="1" ht="23.1" customHeight="1" spans="2:11">
      <c r="B4" s="5">
        <v>1</v>
      </c>
      <c r="C4" s="7" t="s">
        <v>12</v>
      </c>
      <c r="D4" s="8" t="s">
        <v>13</v>
      </c>
      <c r="E4" s="8" t="s">
        <v>14</v>
      </c>
      <c r="F4" s="8" t="s">
        <v>15</v>
      </c>
      <c r="G4" s="8" t="s">
        <v>16</v>
      </c>
      <c r="H4" s="8">
        <v>4489</v>
      </c>
      <c r="I4" s="8" t="s">
        <v>17</v>
      </c>
      <c r="J4" s="14">
        <f>88%-I4</f>
        <v>0.0751999999999999</v>
      </c>
      <c r="K4" s="15">
        <f>J4*H4</f>
        <v>337.5728</v>
      </c>
    </row>
    <row r="5" ht="23.1" customHeight="1" spans="2:11">
      <c r="B5" s="5">
        <v>4</v>
      </c>
      <c r="C5" s="9" t="s">
        <v>18</v>
      </c>
      <c r="D5" s="8" t="s">
        <v>19</v>
      </c>
      <c r="E5" s="8" t="s">
        <v>20</v>
      </c>
      <c r="F5" s="8" t="s">
        <v>21</v>
      </c>
      <c r="G5" s="8" t="s">
        <v>22</v>
      </c>
      <c r="H5" s="8">
        <v>549</v>
      </c>
      <c r="I5" s="8" t="s">
        <v>23</v>
      </c>
      <c r="J5" s="16" t="s">
        <v>24</v>
      </c>
      <c r="K5" s="17" t="s">
        <v>25</v>
      </c>
    </row>
    <row r="6" ht="23.1" customHeight="1" spans="2:11">
      <c r="B6" s="10">
        <v>5</v>
      </c>
      <c r="C6" s="11" t="s">
        <v>26</v>
      </c>
      <c r="D6" s="8" t="s">
        <v>27</v>
      </c>
      <c r="E6" s="8" t="s">
        <v>28</v>
      </c>
      <c r="F6" s="8" t="s">
        <v>29</v>
      </c>
      <c r="G6" s="8" t="s">
        <v>30</v>
      </c>
      <c r="H6" s="8">
        <v>662</v>
      </c>
      <c r="I6" s="8" t="s">
        <v>31</v>
      </c>
      <c r="J6" s="14">
        <f>87%-I6</f>
        <v>0.0241</v>
      </c>
      <c r="K6" s="15">
        <f t="shared" ref="K5:K13" si="0">J6*H6</f>
        <v>15.9542</v>
      </c>
    </row>
    <row r="7" ht="23.1" customHeight="1" spans="2:11">
      <c r="B7" s="10">
        <v>6</v>
      </c>
      <c r="C7" s="11" t="s">
        <v>32</v>
      </c>
      <c r="D7" s="8" t="s">
        <v>33</v>
      </c>
      <c r="E7" s="8" t="s">
        <v>34</v>
      </c>
      <c r="F7" s="8" t="s">
        <v>35</v>
      </c>
      <c r="G7" s="8" t="s">
        <v>36</v>
      </c>
      <c r="H7" s="8">
        <v>607</v>
      </c>
      <c r="I7" s="8" t="s">
        <v>37</v>
      </c>
      <c r="J7" s="14">
        <f>87%-I7</f>
        <v>0.00680000000000003</v>
      </c>
      <c r="K7" s="15">
        <f t="shared" si="0"/>
        <v>4.12760000000002</v>
      </c>
    </row>
    <row r="8" ht="23.1" customHeight="1" spans="2:11">
      <c r="B8" s="10">
        <v>7</v>
      </c>
      <c r="C8" s="9" t="s">
        <v>38</v>
      </c>
      <c r="D8" s="8" t="s">
        <v>39</v>
      </c>
      <c r="E8" s="8" t="s">
        <v>40</v>
      </c>
      <c r="F8" s="8" t="s">
        <v>41</v>
      </c>
      <c r="G8" s="8" t="s">
        <v>42</v>
      </c>
      <c r="H8" s="8">
        <v>827</v>
      </c>
      <c r="I8" s="18">
        <v>0.896</v>
      </c>
      <c r="J8" s="16" t="s">
        <v>43</v>
      </c>
      <c r="K8" s="17" t="s">
        <v>44</v>
      </c>
    </row>
    <row r="9" ht="23.1" customHeight="1" spans="2:11">
      <c r="B9" s="10">
        <v>8</v>
      </c>
      <c r="C9" s="11" t="s">
        <v>45</v>
      </c>
      <c r="D9" s="8" t="s">
        <v>46</v>
      </c>
      <c r="E9" s="8" t="s">
        <v>47</v>
      </c>
      <c r="F9" s="8" t="s">
        <v>48</v>
      </c>
      <c r="G9" s="8" t="s">
        <v>49</v>
      </c>
      <c r="H9" s="8">
        <v>208</v>
      </c>
      <c r="I9" s="8" t="s">
        <v>50</v>
      </c>
      <c r="J9" s="14"/>
      <c r="K9" s="15"/>
    </row>
    <row r="10" ht="23.1" customHeight="1" spans="2:11">
      <c r="B10" s="10">
        <v>9</v>
      </c>
      <c r="C10" s="11" t="s">
        <v>51</v>
      </c>
      <c r="D10" s="8" t="s">
        <v>52</v>
      </c>
      <c r="E10" s="8" t="s">
        <v>53</v>
      </c>
      <c r="F10" s="8" t="s">
        <v>54</v>
      </c>
      <c r="G10" s="8" t="s">
        <v>55</v>
      </c>
      <c r="H10" s="8">
        <v>1732</v>
      </c>
      <c r="I10" s="18">
        <v>0.728</v>
      </c>
      <c r="J10" s="14">
        <f>75%-I10</f>
        <v>0.022</v>
      </c>
      <c r="K10" s="15">
        <f t="shared" si="0"/>
        <v>38.104</v>
      </c>
    </row>
    <row r="11" customFormat="1" ht="23.1" customHeight="1" spans="2:11">
      <c r="B11" s="10">
        <v>11</v>
      </c>
      <c r="C11" s="9" t="s">
        <v>56</v>
      </c>
      <c r="D11" s="8" t="s">
        <v>39</v>
      </c>
      <c r="E11" s="8" t="s">
        <v>57</v>
      </c>
      <c r="F11" s="8" t="s">
        <v>58</v>
      </c>
      <c r="G11" s="8" t="s">
        <v>59</v>
      </c>
      <c r="H11" s="8">
        <v>446</v>
      </c>
      <c r="I11" s="8" t="s">
        <v>60</v>
      </c>
      <c r="J11" s="16" t="s">
        <v>61</v>
      </c>
      <c r="K11" s="17" t="s">
        <v>62</v>
      </c>
    </row>
    <row r="12" ht="23.1" customHeight="1" spans="2:11">
      <c r="B12" s="10">
        <v>12</v>
      </c>
      <c r="C12" s="11" t="s">
        <v>63</v>
      </c>
      <c r="D12" s="8" t="s">
        <v>19</v>
      </c>
      <c r="E12" s="8" t="s">
        <v>64</v>
      </c>
      <c r="F12" s="8" t="s">
        <v>65</v>
      </c>
      <c r="G12" s="8" t="s">
        <v>66</v>
      </c>
      <c r="H12" s="8">
        <v>113</v>
      </c>
      <c r="I12" s="8" t="s">
        <v>67</v>
      </c>
      <c r="J12" s="19">
        <f>78%-I12</f>
        <v>0.0367000000000001</v>
      </c>
      <c r="K12" s="15">
        <f t="shared" si="0"/>
        <v>4.14710000000001</v>
      </c>
    </row>
    <row r="13" customFormat="1" ht="23.1" customHeight="1" spans="2:11">
      <c r="B13" s="10"/>
      <c r="C13" s="11" t="s">
        <v>68</v>
      </c>
      <c r="D13" s="8" t="s">
        <v>69</v>
      </c>
      <c r="E13" s="8" t="s">
        <v>70</v>
      </c>
      <c r="F13" s="8" t="s">
        <v>70</v>
      </c>
      <c r="G13" s="8" t="s">
        <v>69</v>
      </c>
      <c r="H13" s="8">
        <v>5</v>
      </c>
      <c r="I13" s="8" t="s">
        <v>71</v>
      </c>
      <c r="J13" s="19"/>
      <c r="K13" s="15"/>
    </row>
    <row r="14" s="1" customFormat="1" ht="23.1" customHeight="1" spans="2:12">
      <c r="B14" s="11" t="s">
        <v>72</v>
      </c>
      <c r="C14" s="11" t="s">
        <v>73</v>
      </c>
      <c r="D14" s="8" t="s">
        <v>74</v>
      </c>
      <c r="E14" s="8" t="s">
        <v>75</v>
      </c>
      <c r="F14" s="8" t="s">
        <v>76</v>
      </c>
      <c r="G14" s="8" t="s">
        <v>77</v>
      </c>
      <c r="H14" s="8">
        <v>9655</v>
      </c>
      <c r="I14" s="8" t="s">
        <v>78</v>
      </c>
      <c r="J14" s="14">
        <f>86%-I14</f>
        <v>0.0434</v>
      </c>
      <c r="K14" s="15">
        <f>J14*H14</f>
        <v>419.027</v>
      </c>
      <c r="L14" s="20"/>
    </row>
    <row r="15" ht="36.75" customHeight="1" spans="2:11">
      <c r="B15" s="12" t="s">
        <v>79</v>
      </c>
      <c r="C15" s="12"/>
      <c r="D15" s="12"/>
      <c r="E15" s="12"/>
      <c r="F15" s="12"/>
      <c r="G15" s="12"/>
      <c r="H15" s="12"/>
      <c r="I15" s="12"/>
      <c r="J15" s="12"/>
      <c r="K15" s="12"/>
    </row>
    <row r="16" ht="25.5" customHeight="1" spans="2:11">
      <c r="B16" s="13"/>
      <c r="C16" s="13"/>
      <c r="D16" s="13"/>
      <c r="E16" s="13"/>
      <c r="F16" s="13"/>
      <c r="G16" s="13"/>
      <c r="H16" s="13"/>
      <c r="I16" s="13"/>
      <c r="J16" s="13"/>
      <c r="K16" s="13"/>
    </row>
  </sheetData>
  <mergeCells count="4">
    <mergeCell ref="B1:K1"/>
    <mergeCell ref="B2:F2"/>
    <mergeCell ref="B14:C14"/>
    <mergeCell ref="B15:K1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本院明细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亓国战</cp:lastModifiedBy>
  <dcterms:created xsi:type="dcterms:W3CDTF">2023-07-10T22:55:00Z</dcterms:created>
  <cp:lastPrinted>2024-03-24T23:39:00Z</cp:lastPrinted>
  <dcterms:modified xsi:type="dcterms:W3CDTF">2024-10-08T03:13:16Z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E9FDF6E343074D31B607E3109AB08385_12</vt:lpwstr>
  </property>
  <property fmtid="{D5CDD505-2E9C-101B-9397-08002B2CF9AE}" pid="3" name="KSOProductBuildVer">
    <vt:lpwstr>2052-11.1.0.14309</vt:lpwstr>
  </property>
</Properties>
</file>